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Flussi " sheetId="6" r:id="rId1"/>
    <sheet name="Variazione pendenti" sheetId="7" r:id="rId2"/>
    <sheet name="Stratigrafia pendenti" sheetId="14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3" i="6" s="1"/>
  <c r="G21" i="6"/>
  <c r="H12" i="6"/>
  <c r="G14" i="6" s="1"/>
  <c r="G12" i="6"/>
  <c r="G41" i="6" l="1"/>
  <c r="G32" i="6"/>
  <c r="E39" i="6"/>
  <c r="F39" i="6"/>
  <c r="E41" i="6" s="1"/>
  <c r="E30" i="6"/>
  <c r="F30" i="6"/>
  <c r="E21" i="6"/>
  <c r="F21" i="6"/>
  <c r="E12" i="6"/>
  <c r="F12" i="6"/>
  <c r="E32" i="6" l="1"/>
  <c r="E23" i="6"/>
  <c r="E14" i="6"/>
  <c r="C30" i="6" l="1"/>
  <c r="D30" i="6"/>
  <c r="C21" i="6"/>
  <c r="D21" i="6"/>
  <c r="C12" i="6"/>
  <c r="D12" i="6"/>
  <c r="F13" i="7" l="1"/>
  <c r="F11" i="7"/>
  <c r="C23" i="6" l="1"/>
  <c r="C14" i="6"/>
  <c r="F9" i="7" l="1"/>
  <c r="F7" i="7"/>
  <c r="D39" i="6" l="1"/>
  <c r="C39" i="6"/>
  <c r="C41" i="6" l="1"/>
  <c r="C32" i="6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<sst xmlns="http://schemas.openxmlformats.org/spreadsheetml/2006/main" count="119" uniqueCount="43">
  <si>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</si>
  <si>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</si>
  <si>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</si>
  <si>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</si>
  <si>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</si>
  <si>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</si>
  <si>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</si>
  <si>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</si>
  <si>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</si>
  <si>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</si>
  <si>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</si>
  <si>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</si>
  <si>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</si>
  <si>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</si>
  <si>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</si>
  <si>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</si>
  <si>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</si>
  <si>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</si>
  <si>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</si>
  <si>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</si>
  <si>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</si>
  <si>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</si>
  <si>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</si>
  <si>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</si>
  <si>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</si>
  <si>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</si>
  <si>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</si>
  <si>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</si>
  <si>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</si>
  <si>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</si>
  <si>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</si>
  <si>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2016</t>
  </si>
  <si>
    <t>Definiti 2016</t>
  </si>
  <si>
    <t>Iscritti 2017</t>
  </si>
  <si>
    <t>Definiti 2017</t>
  </si>
  <si>
    <t>Ultimo aggiornamento del sistema di rilevazione avvenuto il 9 aprile 2018</t>
  </si>
  <si>
    <t>Pendenti al 31 marzo 2018</t>
  </si>
  <si>
    <t>Fino al 2007</t>
  </si>
  <si>
    <t>Iscritti 
gen - mar 2018</t>
  </si>
  <si>
    <t>Definiti 
gen - mar 2018</t>
  </si>
  <si>
    <t>Anni 2016 - 31 marzo 2018</t>
  </si>
  <si>
    <t>Pendenti al 31/03/2018</t>
  </si>
  <si>
    <t>Pendenti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</si>
</sst>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0" fontId="5" fillId="0" borderId="0" xfId="2" applyFont="1"/>
    <xf numFmtId="3" fontId="2" fillId="0" borderId="0" xfId="2" applyNumberFormat="1" applyFont="1"/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Normal="100" workbookViewId="0">
      <selection activeCell="J26" sqref="J26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4" width="9.140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40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38</v>
      </c>
      <c r="H6" s="7" t="s">
        <v>39</v>
      </c>
    </row>
    <row r="7" spans="1:8" x14ac:dyDescent="0.2">
      <c r="A7" s="53" t="s">
        <v>19</v>
      </c>
      <c r="B7" s="3" t="s">
        <v>11</v>
      </c>
      <c r="C7" s="4">
        <v>4127</v>
      </c>
      <c r="D7" s="4">
        <v>3380</v>
      </c>
      <c r="E7" s="4">
        <v>3935</v>
      </c>
      <c r="F7" s="4">
        <v>3064</v>
      </c>
      <c r="G7" s="4">
        <v>1042</v>
      </c>
      <c r="H7" s="4">
        <v>761</v>
      </c>
    </row>
    <row r="8" spans="1:8" x14ac:dyDescent="0.2">
      <c r="A8" s="53" t="s">
        <v>3</v>
      </c>
      <c r="B8" s="3" t="s">
        <v>13</v>
      </c>
      <c r="C8" s="4">
        <v>1324</v>
      </c>
      <c r="D8" s="4">
        <v>1067</v>
      </c>
      <c r="E8" s="4">
        <v>1216</v>
      </c>
      <c r="F8" s="4">
        <v>1374</v>
      </c>
      <c r="G8" s="4">
        <v>302</v>
      </c>
      <c r="H8" s="4">
        <v>407</v>
      </c>
    </row>
    <row r="9" spans="1:8" x14ac:dyDescent="0.2">
      <c r="A9" s="53" t="s">
        <v>3</v>
      </c>
      <c r="B9" s="3" t="s">
        <v>14</v>
      </c>
      <c r="C9" s="4">
        <v>674</v>
      </c>
      <c r="D9" s="4">
        <v>702</v>
      </c>
      <c r="E9" s="4">
        <v>687</v>
      </c>
      <c r="F9" s="4">
        <v>671</v>
      </c>
      <c r="G9" s="4">
        <v>165</v>
      </c>
      <c r="H9" s="4">
        <v>171</v>
      </c>
    </row>
    <row r="10" spans="1:8" x14ac:dyDescent="0.2">
      <c r="A10" s="53" t="s">
        <v>3</v>
      </c>
      <c r="B10" s="3" t="s">
        <v>15</v>
      </c>
      <c r="C10" s="4">
        <v>259</v>
      </c>
      <c r="D10" s="4">
        <v>395</v>
      </c>
      <c r="E10" s="4">
        <v>230</v>
      </c>
      <c r="F10" s="4">
        <v>319</v>
      </c>
      <c r="G10" s="4">
        <v>68</v>
      </c>
      <c r="H10" s="4">
        <v>72</v>
      </c>
    </row>
    <row r="11" spans="1:8" x14ac:dyDescent="0.2">
      <c r="A11" s="53" t="s">
        <v>3</v>
      </c>
      <c r="B11" s="3" t="s">
        <v>16</v>
      </c>
      <c r="C11" s="4">
        <v>39</v>
      </c>
      <c r="D11" s="4">
        <v>49</v>
      </c>
      <c r="E11" s="4">
        <v>89</v>
      </c>
      <c r="F11" s="4">
        <v>69</v>
      </c>
      <c r="G11" s="4">
        <v>16</v>
      </c>
      <c r="H11" s="4">
        <v>16</v>
      </c>
    </row>
    <row r="12" spans="1:8" x14ac:dyDescent="0.2">
      <c r="A12" s="53"/>
      <c r="B12" s="13" t="s">
        <v>12</v>
      </c>
      <c r="C12" s="14">
        <f t="shared" ref="C12:F12" si="0">SUM(C7:C11)</f>
        <v>6423</v>
      </c>
      <c r="D12" s="14">
        <f t="shared" si="0"/>
        <v>5593</v>
      </c>
      <c r="E12" s="14">
        <f t="shared" si="0"/>
        <v>6157</v>
      </c>
      <c r="F12" s="14">
        <f t="shared" si="0"/>
        <v>5497</v>
      </c>
      <c r="G12" s="14">
        <f t="shared" ref="G12:H12" si="1">SUM(G7:G11)</f>
        <v>1593</v>
      </c>
      <c r="H12" s="14">
        <f t="shared" si="1"/>
        <v>1427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1">
        <f>D12/C12</f>
        <v>0.87077689553168303</v>
      </c>
      <c r="D14" s="52"/>
      <c r="E14" s="51">
        <f>F12/E12</f>
        <v>0.89280493746954681</v>
      </c>
      <c r="F14" s="52"/>
      <c r="G14" s="51">
        <f>H12/G12</f>
        <v>0.89579409918392972</v>
      </c>
      <c r="H14" s="52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3" t="s">
        <v>20</v>
      </c>
      <c r="B16" s="3" t="s">
        <v>11</v>
      </c>
      <c r="C16" s="4">
        <v>4564</v>
      </c>
      <c r="D16" s="4">
        <v>4327</v>
      </c>
      <c r="E16" s="4">
        <v>4623</v>
      </c>
      <c r="F16" s="4">
        <v>4310</v>
      </c>
      <c r="G16" s="4">
        <v>1038</v>
      </c>
      <c r="H16" s="4">
        <v>1685</v>
      </c>
    </row>
    <row r="17" spans="1:8" x14ac:dyDescent="0.2">
      <c r="A17" s="53" t="s">
        <v>4</v>
      </c>
      <c r="B17" s="3" t="s">
        <v>13</v>
      </c>
      <c r="C17" s="4">
        <v>1347</v>
      </c>
      <c r="D17" s="4">
        <v>1177</v>
      </c>
      <c r="E17" s="4">
        <v>1413</v>
      </c>
      <c r="F17" s="4">
        <v>1593</v>
      </c>
      <c r="G17" s="4">
        <v>314</v>
      </c>
      <c r="H17" s="4">
        <v>326</v>
      </c>
    </row>
    <row r="18" spans="1:8" x14ac:dyDescent="0.2">
      <c r="A18" s="53" t="s">
        <v>4</v>
      </c>
      <c r="B18" s="3" t="s">
        <v>14</v>
      </c>
      <c r="C18" s="5">
        <v>1059</v>
      </c>
      <c r="D18" s="4">
        <v>1130</v>
      </c>
      <c r="E18" s="5">
        <v>865</v>
      </c>
      <c r="F18" s="4">
        <v>886</v>
      </c>
      <c r="G18" s="5">
        <v>208</v>
      </c>
      <c r="H18" s="4">
        <v>234</v>
      </c>
    </row>
    <row r="19" spans="1:8" x14ac:dyDescent="0.2">
      <c r="A19" s="53" t="s">
        <v>4</v>
      </c>
      <c r="B19" s="3" t="s">
        <v>15</v>
      </c>
      <c r="C19" s="4">
        <v>294</v>
      </c>
      <c r="D19" s="4">
        <v>376</v>
      </c>
      <c r="E19" s="4">
        <v>240</v>
      </c>
      <c r="F19" s="4">
        <v>276</v>
      </c>
      <c r="G19" s="4">
        <v>62</v>
      </c>
      <c r="H19" s="4">
        <v>81</v>
      </c>
    </row>
    <row r="20" spans="1:8" x14ac:dyDescent="0.2">
      <c r="A20" s="53" t="s">
        <v>4</v>
      </c>
      <c r="B20" s="3" t="s">
        <v>16</v>
      </c>
      <c r="C20" s="4">
        <v>138</v>
      </c>
      <c r="D20" s="4">
        <v>29</v>
      </c>
      <c r="E20" s="4">
        <v>189</v>
      </c>
      <c r="F20" s="4">
        <v>74</v>
      </c>
      <c r="G20" s="4">
        <v>58</v>
      </c>
      <c r="H20" s="4">
        <v>12</v>
      </c>
    </row>
    <row r="21" spans="1:8" x14ac:dyDescent="0.2">
      <c r="A21" s="53"/>
      <c r="B21" s="13" t="s">
        <v>12</v>
      </c>
      <c r="C21" s="14">
        <f t="shared" ref="C21:F21" si="2">SUM(C16:C20)</f>
        <v>7402</v>
      </c>
      <c r="D21" s="14">
        <f t="shared" si="2"/>
        <v>7039</v>
      </c>
      <c r="E21" s="14">
        <f t="shared" si="2"/>
        <v>7330</v>
      </c>
      <c r="F21" s="14">
        <f t="shared" si="2"/>
        <v>7139</v>
      </c>
      <c r="G21" s="14">
        <f t="shared" ref="G21:H21" si="3">SUM(G16:G20)</f>
        <v>1680</v>
      </c>
      <c r="H21" s="14">
        <f t="shared" si="3"/>
        <v>2338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1">
        <f>D21/C21</f>
        <v>0.95095920021615776</v>
      </c>
      <c r="D23" s="52"/>
      <c r="E23" s="51">
        <f>F21/E21</f>
        <v>0.97394270122783089</v>
      </c>
      <c r="F23" s="52"/>
      <c r="G23" s="51">
        <f>H21/G21</f>
        <v>1.3916666666666666</v>
      </c>
      <c r="H23" s="52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3" t="s">
        <v>21</v>
      </c>
      <c r="B25" s="3" t="s">
        <v>11</v>
      </c>
      <c r="C25" s="4">
        <v>1484</v>
      </c>
      <c r="D25" s="4">
        <v>1663</v>
      </c>
      <c r="E25" s="4">
        <v>1492</v>
      </c>
      <c r="F25" s="4">
        <v>1756</v>
      </c>
      <c r="G25" s="4">
        <v>376</v>
      </c>
      <c r="H25" s="4">
        <v>410</v>
      </c>
    </row>
    <row r="26" spans="1:8" x14ac:dyDescent="0.2">
      <c r="A26" s="53"/>
      <c r="B26" s="3" t="s">
        <v>13</v>
      </c>
      <c r="C26" s="4">
        <v>460</v>
      </c>
      <c r="D26" s="4">
        <v>479</v>
      </c>
      <c r="E26" s="4">
        <v>383</v>
      </c>
      <c r="F26" s="4">
        <v>647</v>
      </c>
      <c r="G26" s="4">
        <v>89</v>
      </c>
      <c r="H26" s="4">
        <v>165</v>
      </c>
    </row>
    <row r="27" spans="1:8" x14ac:dyDescent="0.2">
      <c r="A27" s="53"/>
      <c r="B27" s="3" t="s">
        <v>14</v>
      </c>
      <c r="C27" s="4">
        <v>156</v>
      </c>
      <c r="D27" s="4">
        <v>175</v>
      </c>
      <c r="E27" s="4">
        <v>143</v>
      </c>
      <c r="F27" s="4">
        <v>127</v>
      </c>
      <c r="G27" s="4">
        <v>22</v>
      </c>
      <c r="H27" s="4">
        <v>36</v>
      </c>
    </row>
    <row r="28" spans="1:8" x14ac:dyDescent="0.2">
      <c r="A28" s="53"/>
      <c r="B28" s="3" t="s">
        <v>15</v>
      </c>
      <c r="C28" s="4">
        <v>77</v>
      </c>
      <c r="D28" s="4">
        <v>63</v>
      </c>
      <c r="E28" s="4">
        <v>44</v>
      </c>
      <c r="F28" s="4">
        <v>65</v>
      </c>
      <c r="G28" s="4">
        <v>13</v>
      </c>
      <c r="H28" s="4">
        <v>1</v>
      </c>
    </row>
    <row r="29" spans="1:8" x14ac:dyDescent="0.2">
      <c r="A29" s="53"/>
      <c r="B29" s="3" t="s">
        <v>16</v>
      </c>
      <c r="C29" s="4">
        <v>18</v>
      </c>
      <c r="D29" s="4">
        <v>20</v>
      </c>
      <c r="E29" s="4">
        <v>20</v>
      </c>
      <c r="F29" s="4">
        <v>20</v>
      </c>
      <c r="G29" s="4">
        <v>3</v>
      </c>
      <c r="H29" s="4">
        <v>5</v>
      </c>
    </row>
    <row r="30" spans="1:8" x14ac:dyDescent="0.2">
      <c r="A30" s="53"/>
      <c r="B30" s="13" t="s">
        <v>12</v>
      </c>
      <c r="C30" s="14">
        <f t="shared" ref="C30:F30" si="4">SUM(C25:C29)</f>
        <v>2195</v>
      </c>
      <c r="D30" s="14">
        <f t="shared" si="4"/>
        <v>2400</v>
      </c>
      <c r="E30" s="14">
        <f t="shared" si="4"/>
        <v>2082</v>
      </c>
      <c r="F30" s="14">
        <f t="shared" si="4"/>
        <v>2615</v>
      </c>
      <c r="G30" s="14">
        <f t="shared" ref="G30:H30" si="5">SUM(G25:G29)</f>
        <v>503</v>
      </c>
      <c r="H30" s="14">
        <f t="shared" si="5"/>
        <v>617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1">
        <f>D30/C30</f>
        <v>1.0933940774487472</v>
      </c>
      <c r="D32" s="52"/>
      <c r="E32" s="51">
        <f>F30/E30</f>
        <v>1.256003842459174</v>
      </c>
      <c r="F32" s="52"/>
      <c r="G32" s="51">
        <f>H30/G30</f>
        <v>1.2266401590457257</v>
      </c>
      <c r="H32" s="52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3" t="s">
        <v>22</v>
      </c>
      <c r="B34" s="3" t="s">
        <v>11</v>
      </c>
      <c r="C34" s="4">
        <v>1491</v>
      </c>
      <c r="D34" s="4">
        <v>1827</v>
      </c>
      <c r="E34" s="4">
        <v>1600</v>
      </c>
      <c r="F34" s="4">
        <v>1690</v>
      </c>
      <c r="G34" s="4">
        <v>407</v>
      </c>
      <c r="H34" s="4">
        <v>429</v>
      </c>
    </row>
    <row r="35" spans="1:8" x14ac:dyDescent="0.2">
      <c r="A35" s="53" t="s">
        <v>5</v>
      </c>
      <c r="B35" s="3" t="s">
        <v>13</v>
      </c>
      <c r="C35" s="4">
        <v>476</v>
      </c>
      <c r="D35" s="4">
        <v>426</v>
      </c>
      <c r="E35" s="4">
        <v>490</v>
      </c>
      <c r="F35" s="4">
        <v>669</v>
      </c>
      <c r="G35" s="4">
        <v>119</v>
      </c>
      <c r="H35" s="4">
        <v>202</v>
      </c>
    </row>
    <row r="36" spans="1:8" x14ac:dyDescent="0.2">
      <c r="A36" s="53" t="s">
        <v>5</v>
      </c>
      <c r="B36" s="3" t="s">
        <v>14</v>
      </c>
      <c r="C36" s="4">
        <v>205</v>
      </c>
      <c r="D36" s="4">
        <v>228</v>
      </c>
      <c r="E36" s="4">
        <v>232</v>
      </c>
      <c r="F36" s="4">
        <v>225</v>
      </c>
      <c r="G36" s="4">
        <v>50</v>
      </c>
      <c r="H36" s="4">
        <v>52</v>
      </c>
    </row>
    <row r="37" spans="1:8" x14ac:dyDescent="0.2">
      <c r="A37" s="53" t="s">
        <v>5</v>
      </c>
      <c r="B37" s="3" t="s">
        <v>15</v>
      </c>
      <c r="C37" s="4">
        <v>95</v>
      </c>
      <c r="D37" s="4">
        <v>107</v>
      </c>
      <c r="E37" s="4">
        <v>102</v>
      </c>
      <c r="F37" s="4">
        <v>112</v>
      </c>
      <c r="G37" s="4">
        <v>21</v>
      </c>
      <c r="H37" s="4">
        <v>36</v>
      </c>
    </row>
    <row r="38" spans="1:8" x14ac:dyDescent="0.2">
      <c r="A38" s="53" t="s">
        <v>5</v>
      </c>
      <c r="B38" s="3" t="s">
        <v>16</v>
      </c>
      <c r="C38" s="4">
        <v>24</v>
      </c>
      <c r="D38" s="4">
        <v>23</v>
      </c>
      <c r="E38" s="4">
        <v>19</v>
      </c>
      <c r="F38" s="4">
        <v>24</v>
      </c>
      <c r="G38" s="4">
        <v>4</v>
      </c>
      <c r="H38" s="4">
        <v>3</v>
      </c>
    </row>
    <row r="39" spans="1:8" x14ac:dyDescent="0.2">
      <c r="A39" s="53"/>
      <c r="B39" s="13" t="s">
        <v>12</v>
      </c>
      <c r="C39" s="14">
        <f t="shared" ref="C39:F39" si="6">SUM(C34:C38)</f>
        <v>2291</v>
      </c>
      <c r="D39" s="14">
        <f t="shared" si="6"/>
        <v>2611</v>
      </c>
      <c r="E39" s="14">
        <f t="shared" si="6"/>
        <v>2443</v>
      </c>
      <c r="F39" s="14">
        <f t="shared" si="6"/>
        <v>2720</v>
      </c>
      <c r="G39" s="14">
        <f t="shared" ref="G39:H39" si="7">SUM(G34:G38)</f>
        <v>601</v>
      </c>
      <c r="H39" s="14">
        <f t="shared" si="7"/>
        <v>722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1">
        <f>D39/C39</f>
        <v>1.1396769969445657</v>
      </c>
      <c r="D41" s="52"/>
      <c r="E41" s="51">
        <f>F39/E39</f>
        <v>1.1133851821530905</v>
      </c>
      <c r="F41" s="52"/>
      <c r="G41" s="51">
        <f>H39/G39</f>
        <v>1.2013311148086523</v>
      </c>
      <c r="H41" s="52"/>
    </row>
    <row r="42" spans="1:8" x14ac:dyDescent="0.2">
      <c r="C42" s="2"/>
      <c r="D42" s="2"/>
      <c r="E42" s="46"/>
      <c r="F42" s="46"/>
      <c r="G42" s="46"/>
      <c r="H42" s="46"/>
    </row>
    <row r="43" spans="1:8" ht="15" customHeight="1" x14ac:dyDescent="0.2">
      <c r="A43" s="47" t="s">
        <v>35</v>
      </c>
    </row>
    <row r="44" spans="1:8" x14ac:dyDescent="0.2">
      <c r="A44" s="47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32:D32"/>
    <mergeCell ref="C41:D41"/>
    <mergeCell ref="E14:F14"/>
    <mergeCell ref="E23:F23"/>
    <mergeCell ref="E32:F32"/>
    <mergeCell ref="E41:F41"/>
    <mergeCell ref="C14:D14"/>
    <mergeCell ref="C23:D23"/>
  </mergeCells>
  <conditionalFormatting sqref="C14:F14">
    <cfRule type="cellIs" dxfId="23" priority="65" operator="greaterThan">
      <formula>1</formula>
    </cfRule>
    <cfRule type="cellIs" dxfId="22" priority="66" operator="lessThan">
      <formula>1</formula>
    </cfRule>
  </conditionalFormatting>
  <conditionalFormatting sqref="C23:F23">
    <cfRule type="cellIs" dxfId="21" priority="59" operator="greaterThan">
      <formula>1</formula>
    </cfRule>
    <cfRule type="cellIs" dxfId="20" priority="60" operator="lessThan">
      <formula>1</formula>
    </cfRule>
  </conditionalFormatting>
  <conditionalFormatting sqref="C32:F32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C41:F41">
    <cfRule type="cellIs" dxfId="17" priority="47" operator="greaterThan">
      <formula>1</formula>
    </cfRule>
    <cfRule type="cellIs" dxfId="16" priority="4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zoomScaleNormal="100" workbookViewId="0">
      <selection activeCell="F9" sqref="F9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36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42</v>
      </c>
      <c r="D6" s="26" t="s">
        <v>41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57">
        <v>10754</v>
      </c>
      <c r="D7" s="20">
        <v>12597</v>
      </c>
      <c r="E7" s="25"/>
      <c r="F7" s="21">
        <f>(D7-C7)/C7</f>
        <v>0.17137809187279152</v>
      </c>
    </row>
    <row r="8" spans="1:6" ht="14.45" customHeight="1" x14ac:dyDescent="0.2">
      <c r="A8" s="28"/>
      <c r="B8" s="11"/>
      <c r="C8" s="58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57">
        <v>9967</v>
      </c>
      <c r="D9" s="20">
        <v>10589</v>
      </c>
      <c r="E9" s="25"/>
      <c r="F9" s="21">
        <f>(D9-C9)/C9</f>
        <v>6.2405939600682254E-2</v>
      </c>
    </row>
    <row r="10" spans="1:6" ht="12.75" customHeight="1" x14ac:dyDescent="0.2">
      <c r="C10" s="59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57">
        <v>3459</v>
      </c>
      <c r="D11" s="20">
        <v>2945</v>
      </c>
      <c r="E11" s="25"/>
      <c r="F11" s="21">
        <f>(D11-C11)/C11</f>
        <v>-0.14859786065336802</v>
      </c>
    </row>
    <row r="12" spans="1:6" x14ac:dyDescent="0.2">
      <c r="C12" s="59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57">
        <v>3188</v>
      </c>
      <c r="D13" s="20">
        <v>2836</v>
      </c>
      <c r="E13" s="25"/>
      <c r="F13" s="21">
        <f>(D13-C13)/C13</f>
        <v>-0.11041405269761606</v>
      </c>
    </row>
    <row r="14" spans="1:6" x14ac:dyDescent="0.2">
      <c r="C14" s="2"/>
      <c r="D14" s="2"/>
      <c r="E14" s="12"/>
    </row>
    <row r="16" spans="1:6" x14ac:dyDescent="0.2">
      <c r="A16" s="47" t="s">
        <v>35</v>
      </c>
    </row>
    <row r="17" spans="1:1" x14ac:dyDescent="0.2">
      <c r="A17" s="47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T35" sqref="T35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8.85546875" style="33" customWidth="1"/>
    <col min="4" max="5" width="9.140625" style="33"/>
    <col min="6" max="6" width="10.5703125" style="33" customWidth="1"/>
    <col min="7" max="13" width="9.140625" style="33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36</v>
      </c>
      <c r="B4" s="36"/>
    </row>
    <row r="6" spans="1:15" ht="25.5" x14ac:dyDescent="0.2">
      <c r="A6" s="37" t="s">
        <v>1</v>
      </c>
      <c r="B6" s="37" t="s">
        <v>2</v>
      </c>
      <c r="C6" s="7" t="s">
        <v>37</v>
      </c>
      <c r="D6" s="49">
        <v>2008</v>
      </c>
      <c r="E6" s="49">
        <v>2009</v>
      </c>
      <c r="F6" s="49">
        <v>2010</v>
      </c>
      <c r="G6" s="49">
        <v>2011</v>
      </c>
      <c r="H6" s="49">
        <v>2012</v>
      </c>
      <c r="I6" s="49">
        <v>2013</v>
      </c>
      <c r="J6" s="49">
        <v>2014</v>
      </c>
      <c r="K6" s="49">
        <v>2015</v>
      </c>
      <c r="L6" s="49">
        <v>2016</v>
      </c>
      <c r="M6" s="49">
        <v>2017</v>
      </c>
      <c r="N6" s="50">
        <v>43190</v>
      </c>
      <c r="O6" s="49" t="s">
        <v>0</v>
      </c>
    </row>
    <row r="7" spans="1:15" ht="12.75" customHeight="1" x14ac:dyDescent="0.2">
      <c r="A7" s="54" t="s">
        <v>24</v>
      </c>
      <c r="B7" s="38" t="s">
        <v>11</v>
      </c>
      <c r="C7" s="39">
        <v>1</v>
      </c>
      <c r="D7" s="39">
        <v>1</v>
      </c>
      <c r="E7" s="39">
        <v>1</v>
      </c>
      <c r="F7" s="39">
        <v>88</v>
      </c>
      <c r="G7" s="39">
        <v>54</v>
      </c>
      <c r="H7" s="39">
        <v>89</v>
      </c>
      <c r="I7" s="39">
        <v>208</v>
      </c>
      <c r="J7" s="39">
        <v>256</v>
      </c>
      <c r="K7" s="39">
        <v>414</v>
      </c>
      <c r="L7" s="39">
        <v>508</v>
      </c>
      <c r="M7" s="39">
        <v>1644</v>
      </c>
      <c r="N7" s="39">
        <v>849</v>
      </c>
      <c r="O7" s="39">
        <v>4113</v>
      </c>
    </row>
    <row r="8" spans="1:15" x14ac:dyDescent="0.2">
      <c r="A8" s="55"/>
      <c r="B8" s="38" t="s">
        <v>13</v>
      </c>
      <c r="C8" s="39">
        <v>95</v>
      </c>
      <c r="D8" s="39">
        <v>64</v>
      </c>
      <c r="E8" s="39">
        <v>176</v>
      </c>
      <c r="F8" s="39">
        <v>386</v>
      </c>
      <c r="G8" s="39">
        <v>724</v>
      </c>
      <c r="H8" s="39">
        <v>751</v>
      </c>
      <c r="I8" s="39">
        <v>811</v>
      </c>
      <c r="J8" s="39">
        <v>756</v>
      </c>
      <c r="K8" s="39">
        <v>737</v>
      </c>
      <c r="L8" s="39">
        <v>936</v>
      </c>
      <c r="M8" s="39">
        <v>1012</v>
      </c>
      <c r="N8" s="39">
        <v>294</v>
      </c>
      <c r="O8" s="39">
        <v>6742</v>
      </c>
    </row>
    <row r="9" spans="1:15" x14ac:dyDescent="0.2">
      <c r="A9" s="55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>
        <v>2</v>
      </c>
      <c r="M9" s="39">
        <v>21</v>
      </c>
      <c r="N9" s="39">
        <v>104</v>
      </c>
      <c r="O9" s="39">
        <v>127</v>
      </c>
    </row>
    <row r="10" spans="1:15" x14ac:dyDescent="0.2">
      <c r="A10" s="55"/>
      <c r="B10" s="38" t="s">
        <v>25</v>
      </c>
      <c r="C10" s="39">
        <v>101</v>
      </c>
      <c r="D10" s="39">
        <v>25</v>
      </c>
      <c r="E10" s="39">
        <v>58</v>
      </c>
      <c r="F10" s="39">
        <v>77</v>
      </c>
      <c r="G10" s="39">
        <v>71</v>
      </c>
      <c r="H10" s="39">
        <v>110</v>
      </c>
      <c r="I10" s="39">
        <v>162</v>
      </c>
      <c r="J10" s="39">
        <v>218</v>
      </c>
      <c r="K10" s="39">
        <v>225</v>
      </c>
      <c r="L10" s="39">
        <v>205</v>
      </c>
      <c r="M10" s="39">
        <v>216</v>
      </c>
      <c r="N10" s="39">
        <v>68</v>
      </c>
      <c r="O10" s="39">
        <v>1536</v>
      </c>
    </row>
    <row r="11" spans="1:15" x14ac:dyDescent="0.2">
      <c r="A11" s="55"/>
      <c r="B11" s="38" t="s">
        <v>16</v>
      </c>
      <c r="C11" s="39"/>
      <c r="D11" s="40">
        <v>2</v>
      </c>
      <c r="E11" s="40"/>
      <c r="F11" s="39">
        <v>1</v>
      </c>
      <c r="G11" s="39"/>
      <c r="H11" s="39">
        <v>1</v>
      </c>
      <c r="I11" s="39"/>
      <c r="J11" s="39">
        <v>3</v>
      </c>
      <c r="K11" s="39">
        <v>3</v>
      </c>
      <c r="L11" s="39">
        <v>9</v>
      </c>
      <c r="M11" s="39">
        <v>46</v>
      </c>
      <c r="N11" s="39">
        <v>14</v>
      </c>
      <c r="O11" s="39">
        <v>79</v>
      </c>
    </row>
    <row r="12" spans="1:15" x14ac:dyDescent="0.2">
      <c r="A12" s="55"/>
      <c r="B12" s="41" t="s">
        <v>26</v>
      </c>
      <c r="C12" s="42">
        <v>197</v>
      </c>
      <c r="D12" s="42">
        <v>92</v>
      </c>
      <c r="E12" s="42">
        <v>235</v>
      </c>
      <c r="F12" s="42">
        <v>552</v>
      </c>
      <c r="G12" s="42">
        <v>849</v>
      </c>
      <c r="H12" s="42">
        <v>951</v>
      </c>
      <c r="I12" s="42">
        <v>1181</v>
      </c>
      <c r="J12" s="42">
        <v>1233</v>
      </c>
      <c r="K12" s="42">
        <v>1379</v>
      </c>
      <c r="L12" s="42">
        <v>1660</v>
      </c>
      <c r="M12" s="42">
        <v>2939</v>
      </c>
      <c r="N12" s="42">
        <v>1329</v>
      </c>
      <c r="O12" s="42">
        <v>12597</v>
      </c>
    </row>
    <row r="13" spans="1:15" x14ac:dyDescent="0.2">
      <c r="A13" s="56"/>
      <c r="B13" s="43" t="s">
        <v>27</v>
      </c>
      <c r="C13" s="44">
        <v>1.5638644121616301E-2</v>
      </c>
      <c r="D13" s="44">
        <v>7.3033261887751099E-3</v>
      </c>
      <c r="E13" s="44">
        <v>1.86552353735016E-2</v>
      </c>
      <c r="F13" s="44">
        <v>4.3819957132650598E-2</v>
      </c>
      <c r="G13" s="44">
        <v>6.7396999285544198E-2</v>
      </c>
      <c r="H13" s="44">
        <v>7.5494165277446998E-2</v>
      </c>
      <c r="I13" s="44">
        <v>9.3752480749384803E-2</v>
      </c>
      <c r="J13" s="44">
        <v>9.7880447725648995E-2</v>
      </c>
      <c r="K13" s="44">
        <v>0.109470508851314</v>
      </c>
      <c r="L13" s="44">
        <v>0.13177740731920301</v>
      </c>
      <c r="M13" s="44">
        <v>0.23330951813924</v>
      </c>
      <c r="N13" s="44">
        <v>0.105501309835675</v>
      </c>
      <c r="O13" s="44">
        <v>1</v>
      </c>
    </row>
    <row r="14" spans="1:15" x14ac:dyDescent="0.2">
      <c r="C14" s="48"/>
      <c r="D14" s="48"/>
      <c r="E14" s="48"/>
      <c r="F14" s="48"/>
      <c r="G14" s="48"/>
    </row>
    <row r="15" spans="1:15" ht="12.75" customHeight="1" x14ac:dyDescent="0.2">
      <c r="A15" s="54" t="s">
        <v>28</v>
      </c>
      <c r="B15" s="38" t="s">
        <v>11</v>
      </c>
      <c r="C15" s="39">
        <v>1</v>
      </c>
      <c r="D15" s="39"/>
      <c r="E15" s="39">
        <v>1</v>
      </c>
      <c r="F15" s="39">
        <v>2</v>
      </c>
      <c r="G15" s="39">
        <v>2</v>
      </c>
      <c r="H15" s="39">
        <v>5</v>
      </c>
      <c r="I15" s="39">
        <v>9</v>
      </c>
      <c r="J15" s="39">
        <v>11</v>
      </c>
      <c r="K15" s="39">
        <v>24</v>
      </c>
      <c r="L15" s="39">
        <v>64</v>
      </c>
      <c r="M15" s="39">
        <v>854</v>
      </c>
      <c r="N15" s="39">
        <v>781</v>
      </c>
      <c r="O15" s="39">
        <v>1754</v>
      </c>
    </row>
    <row r="16" spans="1:15" x14ac:dyDescent="0.2">
      <c r="A16" s="55"/>
      <c r="B16" s="38" t="s">
        <v>13</v>
      </c>
      <c r="C16" s="39">
        <v>262</v>
      </c>
      <c r="D16" s="39">
        <v>85</v>
      </c>
      <c r="E16" s="39">
        <v>130</v>
      </c>
      <c r="F16" s="39">
        <v>237</v>
      </c>
      <c r="G16" s="39">
        <v>396</v>
      </c>
      <c r="H16" s="39">
        <v>531</v>
      </c>
      <c r="I16" s="39">
        <v>663</v>
      </c>
      <c r="J16" s="39">
        <v>773</v>
      </c>
      <c r="K16" s="39">
        <v>853</v>
      </c>
      <c r="L16" s="39">
        <v>867</v>
      </c>
      <c r="M16" s="39">
        <v>1113</v>
      </c>
      <c r="N16" s="39">
        <v>289</v>
      </c>
      <c r="O16" s="39">
        <v>6199</v>
      </c>
    </row>
    <row r="17" spans="1:15" x14ac:dyDescent="0.2">
      <c r="A17" s="55"/>
      <c r="B17" s="38" t="s">
        <v>14</v>
      </c>
      <c r="C17" s="39">
        <v>21</v>
      </c>
      <c r="D17" s="39">
        <v>2</v>
      </c>
      <c r="E17" s="39">
        <v>1</v>
      </c>
      <c r="F17" s="39"/>
      <c r="G17" s="39"/>
      <c r="H17" s="39">
        <v>6</v>
      </c>
      <c r="I17" s="39">
        <v>30</v>
      </c>
      <c r="J17" s="39">
        <v>7</v>
      </c>
      <c r="K17" s="39">
        <v>9</v>
      </c>
      <c r="L17" s="39">
        <v>9</v>
      </c>
      <c r="M17" s="39">
        <v>100</v>
      </c>
      <c r="N17" s="39">
        <v>160</v>
      </c>
      <c r="O17" s="39">
        <v>345</v>
      </c>
    </row>
    <row r="18" spans="1:15" x14ac:dyDescent="0.2">
      <c r="A18" s="55"/>
      <c r="B18" s="38" t="s">
        <v>25</v>
      </c>
      <c r="C18" s="39">
        <v>269</v>
      </c>
      <c r="D18" s="39">
        <v>21</v>
      </c>
      <c r="E18" s="39">
        <v>48</v>
      </c>
      <c r="F18" s="39">
        <v>72</v>
      </c>
      <c r="G18" s="39">
        <v>87</v>
      </c>
      <c r="H18" s="39">
        <v>140</v>
      </c>
      <c r="I18" s="39">
        <v>207</v>
      </c>
      <c r="J18" s="39">
        <v>241</v>
      </c>
      <c r="K18" s="39">
        <v>224</v>
      </c>
      <c r="L18" s="39">
        <v>278</v>
      </c>
      <c r="M18" s="39">
        <v>240</v>
      </c>
      <c r="N18" s="39">
        <v>62</v>
      </c>
      <c r="O18" s="39">
        <v>1889</v>
      </c>
    </row>
    <row r="19" spans="1:15" x14ac:dyDescent="0.2">
      <c r="A19" s="55"/>
      <c r="B19" s="38" t="s">
        <v>16</v>
      </c>
      <c r="C19" s="39">
        <v>1</v>
      </c>
      <c r="D19" s="40">
        <v>1</v>
      </c>
      <c r="E19" s="40">
        <v>14</v>
      </c>
      <c r="F19" s="39">
        <v>14</v>
      </c>
      <c r="G19" s="39">
        <v>4</v>
      </c>
      <c r="H19" s="39">
        <v>1</v>
      </c>
      <c r="I19" s="39"/>
      <c r="J19" s="39">
        <v>1</v>
      </c>
      <c r="K19" s="39">
        <v>54</v>
      </c>
      <c r="L19" s="39">
        <v>92</v>
      </c>
      <c r="M19" s="39">
        <v>162</v>
      </c>
      <c r="N19" s="39">
        <v>58</v>
      </c>
      <c r="O19" s="39">
        <v>402</v>
      </c>
    </row>
    <row r="20" spans="1:15" x14ac:dyDescent="0.2">
      <c r="A20" s="55"/>
      <c r="B20" s="41" t="s">
        <v>26</v>
      </c>
      <c r="C20" s="42">
        <v>554</v>
      </c>
      <c r="D20" s="42">
        <v>109</v>
      </c>
      <c r="E20" s="42">
        <v>194</v>
      </c>
      <c r="F20" s="42">
        <v>325</v>
      </c>
      <c r="G20" s="42">
        <v>489</v>
      </c>
      <c r="H20" s="42">
        <v>683</v>
      </c>
      <c r="I20" s="42">
        <v>909</v>
      </c>
      <c r="J20" s="42">
        <v>1033</v>
      </c>
      <c r="K20" s="42">
        <v>1164</v>
      </c>
      <c r="L20" s="42">
        <v>1310</v>
      </c>
      <c r="M20" s="42">
        <v>2469</v>
      </c>
      <c r="N20" s="42">
        <v>1350</v>
      </c>
      <c r="O20" s="42">
        <v>10589</v>
      </c>
    </row>
    <row r="21" spans="1:15" x14ac:dyDescent="0.2">
      <c r="A21" s="56"/>
      <c r="B21" s="43" t="s">
        <v>27</v>
      </c>
      <c r="C21" s="44">
        <v>5.23184436679573E-2</v>
      </c>
      <c r="D21" s="44">
        <v>1.02937010104826E-2</v>
      </c>
      <c r="E21" s="44">
        <v>1.8320899046179999E-2</v>
      </c>
      <c r="F21" s="44">
        <v>3.0692227783548999E-2</v>
      </c>
      <c r="G21" s="44">
        <v>4.6179998111247497E-2</v>
      </c>
      <c r="H21" s="44">
        <v>6.4500897157427503E-2</v>
      </c>
      <c r="I21" s="44">
        <v>8.5843800169987702E-2</v>
      </c>
      <c r="J21" s="44">
        <v>9.7554065539710993E-2</v>
      </c>
      <c r="K21" s="44">
        <v>0.10992539427707999</v>
      </c>
      <c r="L21" s="44">
        <v>0.12371328737369</v>
      </c>
      <c r="M21" s="44">
        <v>0.23316649353102301</v>
      </c>
      <c r="N21" s="44">
        <v>0.12749079233166499</v>
      </c>
      <c r="O21" s="44">
        <v>1</v>
      </c>
    </row>
    <row r="22" spans="1:15" x14ac:dyDescent="0.2">
      <c r="C22" s="48"/>
      <c r="D22" s="48"/>
      <c r="E22" s="48"/>
      <c r="F22" s="48"/>
      <c r="G22" s="48"/>
    </row>
    <row r="23" spans="1:15" ht="12.75" customHeight="1" x14ac:dyDescent="0.2">
      <c r="A23" s="54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2</v>
      </c>
      <c r="K23" s="39">
        <v>8</v>
      </c>
      <c r="L23" s="39">
        <v>34</v>
      </c>
      <c r="M23" s="39">
        <v>117</v>
      </c>
      <c r="N23" s="39">
        <v>228</v>
      </c>
      <c r="O23" s="39">
        <v>389</v>
      </c>
    </row>
    <row r="24" spans="1:15" x14ac:dyDescent="0.2">
      <c r="A24" s="55"/>
      <c r="B24" s="38" t="s">
        <v>13</v>
      </c>
      <c r="C24" s="39">
        <v>148</v>
      </c>
      <c r="D24" s="39">
        <v>42</v>
      </c>
      <c r="E24" s="39">
        <v>81</v>
      </c>
      <c r="F24" s="39">
        <v>101</v>
      </c>
      <c r="G24" s="39">
        <v>154</v>
      </c>
      <c r="H24" s="39">
        <v>176</v>
      </c>
      <c r="I24" s="39">
        <v>166</v>
      </c>
      <c r="J24" s="39">
        <v>205</v>
      </c>
      <c r="K24" s="39">
        <v>236</v>
      </c>
      <c r="L24" s="39">
        <v>330</v>
      </c>
      <c r="M24" s="39">
        <v>324</v>
      </c>
      <c r="N24" s="39">
        <v>89</v>
      </c>
      <c r="O24" s="39">
        <v>2052</v>
      </c>
    </row>
    <row r="25" spans="1:15" x14ac:dyDescent="0.2">
      <c r="A25" s="55"/>
      <c r="B25" s="38" t="s">
        <v>14</v>
      </c>
      <c r="C25" s="39"/>
      <c r="D25" s="39"/>
      <c r="E25" s="39"/>
      <c r="F25" s="39"/>
      <c r="G25" s="39"/>
      <c r="H25" s="39"/>
      <c r="I25" s="39"/>
      <c r="J25" s="39"/>
      <c r="K25" s="39">
        <v>1</v>
      </c>
      <c r="L25" s="39">
        <v>1</v>
      </c>
      <c r="M25" s="39">
        <v>27</v>
      </c>
      <c r="N25" s="39">
        <v>22</v>
      </c>
      <c r="O25" s="39">
        <v>51</v>
      </c>
    </row>
    <row r="26" spans="1:15" x14ac:dyDescent="0.2">
      <c r="A26" s="55"/>
      <c r="B26" s="38" t="s">
        <v>25</v>
      </c>
      <c r="C26" s="39">
        <v>45</v>
      </c>
      <c r="D26" s="39">
        <v>13</v>
      </c>
      <c r="E26" s="39">
        <v>15</v>
      </c>
      <c r="F26" s="39">
        <v>17</v>
      </c>
      <c r="G26" s="39">
        <v>23</v>
      </c>
      <c r="H26" s="39">
        <v>31</v>
      </c>
      <c r="I26" s="39">
        <v>50</v>
      </c>
      <c r="J26" s="39">
        <v>51</v>
      </c>
      <c r="K26" s="39">
        <v>56</v>
      </c>
      <c r="L26" s="39">
        <v>70</v>
      </c>
      <c r="M26" s="39">
        <v>43</v>
      </c>
      <c r="N26" s="39">
        <v>13</v>
      </c>
      <c r="O26" s="39">
        <v>427</v>
      </c>
    </row>
    <row r="27" spans="1:15" x14ac:dyDescent="0.2">
      <c r="A27" s="55"/>
      <c r="B27" s="38" t="s">
        <v>16</v>
      </c>
      <c r="C27" s="39"/>
      <c r="D27" s="40"/>
      <c r="E27" s="40"/>
      <c r="F27" s="39"/>
      <c r="G27" s="39">
        <v>2</v>
      </c>
      <c r="H27" s="39"/>
      <c r="I27" s="39">
        <v>4</v>
      </c>
      <c r="J27" s="39">
        <v>3</v>
      </c>
      <c r="K27" s="39">
        <v>2</v>
      </c>
      <c r="L27" s="39">
        <v>2</v>
      </c>
      <c r="M27" s="39">
        <v>10</v>
      </c>
      <c r="N27" s="39">
        <v>3</v>
      </c>
      <c r="O27" s="39">
        <v>26</v>
      </c>
    </row>
    <row r="28" spans="1:15" x14ac:dyDescent="0.2">
      <c r="A28" s="55"/>
      <c r="B28" s="41" t="s">
        <v>26</v>
      </c>
      <c r="C28" s="42">
        <v>193</v>
      </c>
      <c r="D28" s="42">
        <v>55</v>
      </c>
      <c r="E28" s="42">
        <v>96</v>
      </c>
      <c r="F28" s="42">
        <v>118</v>
      </c>
      <c r="G28" s="42">
        <v>179</v>
      </c>
      <c r="H28" s="42">
        <v>207</v>
      </c>
      <c r="I28" s="42">
        <v>220</v>
      </c>
      <c r="J28" s="42">
        <v>261</v>
      </c>
      <c r="K28" s="42">
        <v>303</v>
      </c>
      <c r="L28" s="42">
        <v>437</v>
      </c>
      <c r="M28" s="42">
        <v>521</v>
      </c>
      <c r="N28" s="42">
        <v>355</v>
      </c>
      <c r="O28" s="42">
        <v>2945</v>
      </c>
    </row>
    <row r="29" spans="1:15" x14ac:dyDescent="0.2">
      <c r="A29" s="56"/>
      <c r="B29" s="43" t="s">
        <v>27</v>
      </c>
      <c r="C29" s="44">
        <v>6.5534804753819995E-2</v>
      </c>
      <c r="D29" s="44">
        <v>1.8675721561969401E-2</v>
      </c>
      <c r="E29" s="44">
        <v>3.2597623089982999E-2</v>
      </c>
      <c r="F29" s="44">
        <v>4.0067911714770803E-2</v>
      </c>
      <c r="G29" s="44">
        <v>6.0780984719864199E-2</v>
      </c>
      <c r="H29" s="44">
        <v>7.0288624787775894E-2</v>
      </c>
      <c r="I29" s="44">
        <v>7.4702886247877798E-2</v>
      </c>
      <c r="J29" s="44">
        <v>8.8624787775891403E-2</v>
      </c>
      <c r="K29" s="44">
        <v>0.102886247877759</v>
      </c>
      <c r="L29" s="44">
        <v>0.14838709677419401</v>
      </c>
      <c r="M29" s="44">
        <v>0.17691001697792899</v>
      </c>
      <c r="N29" s="44">
        <v>0.12054329371816599</v>
      </c>
      <c r="O29" s="44">
        <v>1</v>
      </c>
    </row>
    <row r="30" spans="1:15" x14ac:dyDescent="0.2">
      <c r="C30" s="48"/>
      <c r="D30" s="48"/>
      <c r="E30" s="48"/>
      <c r="F30" s="48"/>
      <c r="G30" s="48"/>
    </row>
    <row r="31" spans="1:15" ht="12.75" customHeight="1" x14ac:dyDescent="0.2">
      <c r="A31" s="54" t="s">
        <v>30</v>
      </c>
      <c r="B31" s="38" t="s">
        <v>11</v>
      </c>
      <c r="C31" s="39">
        <v>1</v>
      </c>
      <c r="D31" s="39">
        <v>1</v>
      </c>
      <c r="E31" s="39"/>
      <c r="F31" s="39">
        <v>1</v>
      </c>
      <c r="G31" s="39"/>
      <c r="H31" s="39">
        <v>5</v>
      </c>
      <c r="I31" s="39">
        <v>4</v>
      </c>
      <c r="J31" s="39">
        <v>9</v>
      </c>
      <c r="K31" s="39">
        <v>10</v>
      </c>
      <c r="L31" s="39">
        <v>35</v>
      </c>
      <c r="M31" s="39">
        <v>92</v>
      </c>
      <c r="N31" s="39">
        <v>214</v>
      </c>
      <c r="O31" s="39">
        <v>372</v>
      </c>
    </row>
    <row r="32" spans="1:15" x14ac:dyDescent="0.2">
      <c r="A32" s="55"/>
      <c r="B32" s="38" t="s">
        <v>13</v>
      </c>
      <c r="C32" s="39">
        <v>4</v>
      </c>
      <c r="D32" s="39">
        <v>1</v>
      </c>
      <c r="E32" s="39">
        <v>11</v>
      </c>
      <c r="F32" s="39">
        <v>57</v>
      </c>
      <c r="G32" s="39">
        <v>103</v>
      </c>
      <c r="H32" s="39">
        <v>162</v>
      </c>
      <c r="I32" s="39">
        <v>230</v>
      </c>
      <c r="J32" s="39">
        <v>277</v>
      </c>
      <c r="K32" s="39">
        <v>224</v>
      </c>
      <c r="L32" s="39">
        <v>290</v>
      </c>
      <c r="M32" s="39">
        <v>383</v>
      </c>
      <c r="N32" s="39">
        <v>117</v>
      </c>
      <c r="O32" s="39">
        <v>1859</v>
      </c>
    </row>
    <row r="33" spans="1:15" x14ac:dyDescent="0.2">
      <c r="A33" s="55"/>
      <c r="B33" s="38" t="s">
        <v>14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>
        <v>9</v>
      </c>
      <c r="N33" s="39">
        <v>23</v>
      </c>
      <c r="O33" s="39">
        <v>33</v>
      </c>
    </row>
    <row r="34" spans="1:15" x14ac:dyDescent="0.2">
      <c r="A34" s="55"/>
      <c r="B34" s="38" t="s">
        <v>25</v>
      </c>
      <c r="C34" s="39">
        <v>11</v>
      </c>
      <c r="D34" s="39">
        <v>2</v>
      </c>
      <c r="E34" s="39">
        <v>13</v>
      </c>
      <c r="F34" s="39">
        <v>23</v>
      </c>
      <c r="G34" s="39">
        <v>41</v>
      </c>
      <c r="H34" s="39">
        <v>47</v>
      </c>
      <c r="I34" s="39">
        <v>48</v>
      </c>
      <c r="J34" s="39">
        <v>66</v>
      </c>
      <c r="K34" s="39">
        <v>98</v>
      </c>
      <c r="L34" s="39">
        <v>89</v>
      </c>
      <c r="M34" s="39">
        <v>96</v>
      </c>
      <c r="N34" s="39">
        <v>21</v>
      </c>
      <c r="O34" s="39">
        <v>555</v>
      </c>
    </row>
    <row r="35" spans="1:15" x14ac:dyDescent="0.2">
      <c r="A35" s="55"/>
      <c r="B35" s="38" t="s">
        <v>16</v>
      </c>
      <c r="C35" s="39"/>
      <c r="D35" s="40"/>
      <c r="E35" s="40"/>
      <c r="F35" s="39">
        <v>1</v>
      </c>
      <c r="G35" s="39">
        <v>2</v>
      </c>
      <c r="H35" s="39">
        <v>1</v>
      </c>
      <c r="I35" s="39"/>
      <c r="J35" s="39">
        <v>2</v>
      </c>
      <c r="K35" s="39">
        <v>1</v>
      </c>
      <c r="L35" s="39">
        <v>2</v>
      </c>
      <c r="M35" s="39">
        <v>4</v>
      </c>
      <c r="N35" s="39">
        <v>4</v>
      </c>
      <c r="O35" s="39">
        <v>17</v>
      </c>
    </row>
    <row r="36" spans="1:15" x14ac:dyDescent="0.2">
      <c r="A36" s="55"/>
      <c r="B36" s="41" t="s">
        <v>26</v>
      </c>
      <c r="C36" s="42">
        <v>16</v>
      </c>
      <c r="D36" s="42">
        <v>4</v>
      </c>
      <c r="E36" s="42">
        <v>24</v>
      </c>
      <c r="F36" s="42">
        <v>82</v>
      </c>
      <c r="G36" s="42">
        <v>147</v>
      </c>
      <c r="H36" s="42">
        <v>215</v>
      </c>
      <c r="I36" s="42">
        <v>282</v>
      </c>
      <c r="J36" s="42">
        <v>354</v>
      </c>
      <c r="K36" s="42">
        <v>333</v>
      </c>
      <c r="L36" s="42">
        <v>416</v>
      </c>
      <c r="M36" s="42">
        <v>584</v>
      </c>
      <c r="N36" s="42">
        <v>379</v>
      </c>
      <c r="O36" s="42">
        <v>2836</v>
      </c>
    </row>
    <row r="37" spans="1:15" x14ac:dyDescent="0.2">
      <c r="A37" s="56"/>
      <c r="B37" s="43" t="s">
        <v>27</v>
      </c>
      <c r="C37" s="44">
        <v>5.6417489421720698E-3</v>
      </c>
      <c r="D37" s="44">
        <v>1.41043723554302E-3</v>
      </c>
      <c r="E37" s="44">
        <v>8.4626234132581107E-3</v>
      </c>
      <c r="F37" s="44">
        <v>2.89139633286319E-2</v>
      </c>
      <c r="G37" s="44">
        <v>5.1833568406205899E-2</v>
      </c>
      <c r="H37" s="44">
        <v>7.5811001410437201E-2</v>
      </c>
      <c r="I37" s="44">
        <v>9.9435825105782805E-2</v>
      </c>
      <c r="J37" s="44">
        <v>0.124823695345557</v>
      </c>
      <c r="K37" s="44">
        <v>0.117418899858956</v>
      </c>
      <c r="L37" s="44">
        <v>0.14668547249647401</v>
      </c>
      <c r="M37" s="44">
        <v>0.205923836389281</v>
      </c>
      <c r="N37" s="44">
        <v>0.133638928067701</v>
      </c>
      <c r="O37" s="44">
        <v>1</v>
      </c>
    </row>
    <row r="39" spans="1:15" x14ac:dyDescent="0.2">
      <c r="A39" s="47" t="s">
        <v>35</v>
      </c>
    </row>
    <row r="40" spans="1:15" x14ac:dyDescent="0.2">
      <c r="A40" s="47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01E9BE-A941-4841-A294-C7B68FE687FE}"/>
</file>

<file path=customXml/itemProps2.xml><?xml version="1.0" encoding="utf-8"?>
<ds:datastoreItem xmlns:ds="http://schemas.openxmlformats.org/officeDocument/2006/customXml" ds:itemID="{D563A7EC-9ABB-4757-B587-772FD894C8BF}"/>
</file>

<file path=customXml/itemProps3.xml><?xml version="1.0" encoding="utf-8"?>
<ds:datastoreItem xmlns:ds="http://schemas.openxmlformats.org/officeDocument/2006/customXml" ds:itemID="{B58F8E56-1E45-46FC-B31B-BF245329B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